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ZUSAMMENFASSUNG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<sst xmlns="http://schemas.openxmlformats.org/spreadsheetml/2006/main" count="44" uniqueCount="38">
  <si>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Kant Nr</t>
  </si>
  <si>
    <t>Kanton</t>
  </si>
  <si>
    <t>Teilindikatoren</t>
  </si>
  <si>
    <t>Standardisierte Teilindikatoren</t>
  </si>
  <si>
    <t>Gewichtete standardisierte Teilindikatoren</t>
  </si>
  <si>
    <t>Lastenindex</t>
  </si>
  <si>
    <t>Armut</t>
  </si>
  <si>
    <t>Alter</t>
  </si>
  <si>
    <t>Ausländer-integration</t>
  </si>
  <si>
    <t>Gewicht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</si>
  <si>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</si>
  <si>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</si>
  <si>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</si>
  <si>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</si>
  <si>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</si>
  <si>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</si>
  <si>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</si>
  <si>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</si>
  <si>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</si>
  <si>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</si>
  <si>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</si>
  <si>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</si>
  <si>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</si>
  <si>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</si>
  <si>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</si>
  <si>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</si>
  <si>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</si>
  <si>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</si>
  <si>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</si>
  <si>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</si>
  <si>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</si>
  <si>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</si>
  <si>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</si>
  <si>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</si>
  <si>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</si>
  <si>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</si>
  <si>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Mittelwert</t>
  </si>
  <si>
    <t>Standardabweichung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</si>
</sst>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0.0%"/>
    <numFmt numFmtId="166" formatCode="0.00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164" fontId="5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85" zoomScaleNormal="85" workbookViewId="0" topLeftCell="A1">
      <selection activeCell="I4" sqref="I4:K4"/>
    </sheetView>
  </sheetViews>
  <sheetFormatPr defaultColWidth="11.421875" defaultRowHeight="12.75"/>
  <cols>
    <col min="1" max="1" width="8.28125" style="11" customWidth="1"/>
    <col min="2" max="2" width="22.28125" style="11" customWidth="1"/>
    <col min="3" max="3" width="14.421875" style="0" customWidth="1"/>
    <col min="4" max="4" width="12.00390625" style="0" customWidth="1"/>
    <col min="5" max="5" width="14.57421875" style="0" customWidth="1"/>
    <col min="9" max="11" width="15.28125" style="0" customWidth="1"/>
    <col min="12" max="12" width="13.140625" style="0" customWidth="1"/>
  </cols>
  <sheetData>
    <row r="2" spans="1:12" ht="12.75">
      <c r="A2" s="1" t="s">
        <v>0</v>
      </c>
      <c r="B2" s="1" t="s">
        <v>1</v>
      </c>
      <c r="C2" s="12" t="s">
        <v>2</v>
      </c>
      <c r="D2" s="12"/>
      <c r="E2" s="12"/>
      <c r="F2" s="12" t="s">
        <v>3</v>
      </c>
      <c r="G2" s="12"/>
      <c r="H2" s="12"/>
      <c r="I2" s="12" t="s">
        <v>4</v>
      </c>
      <c r="J2" s="12"/>
      <c r="K2" s="12"/>
      <c r="L2" s="12" t="s">
        <v>5</v>
      </c>
    </row>
    <row r="3" spans="1:12" ht="25.5">
      <c r="A3" s="2"/>
      <c r="B3" s="2"/>
      <c r="C3" s="3" t="s">
        <v>6</v>
      </c>
      <c r="D3" s="3" t="s">
        <v>7</v>
      </c>
      <c r="E3" s="3" t="s">
        <v>8</v>
      </c>
      <c r="F3" s="3" t="s">
        <v>6</v>
      </c>
      <c r="G3" s="3" t="s">
        <v>7</v>
      </c>
      <c r="H3" s="3" t="s">
        <v>8</v>
      </c>
      <c r="I3" s="3" t="s">
        <v>6</v>
      </c>
      <c r="J3" s="3" t="s">
        <v>7</v>
      </c>
      <c r="K3" s="3" t="s">
        <v>8</v>
      </c>
      <c r="L3" s="12"/>
    </row>
    <row r="4" spans="1:12" ht="12.75">
      <c r="A4" s="2"/>
      <c r="B4" s="4" t="s">
        <v>9</v>
      </c>
      <c r="C4" s="5"/>
      <c r="D4" s="5"/>
      <c r="E4" s="5"/>
      <c r="F4" s="5"/>
      <c r="G4" s="5"/>
      <c r="H4" s="5"/>
      <c r="I4" s="6">
        <v>0.5195486756027323</v>
      </c>
      <c r="J4" s="6">
        <v>0.23477615018529338</v>
      </c>
      <c r="K4" s="6">
        <v>0.47267260877725176</v>
      </c>
      <c r="L4" s="5"/>
    </row>
    <row r="5" spans="1:12" ht="12.75">
      <c r="A5" s="2">
        <v>1</v>
      </c>
      <c r="B5" s="2" t="s">
        <v>10</v>
      </c>
      <c r="C5" s="8">
        <v>0.15228801849324022</v>
      </c>
      <c r="D5" s="7">
        <v>0.04104550296634448</v>
      </c>
      <c r="E5" s="7">
        <v>0.07877460101668309</v>
      </c>
      <c r="F5" s="8">
        <f>(C5-C$31)/C$32</f>
        <v>0.1522880184932403</v>
      </c>
      <c r="G5" s="8">
        <f>(D5-D$31)/D$32</f>
        <v>-0.17134942725610083</v>
      </c>
      <c r="H5" s="8">
        <f>(E5-E$31)/E$32</f>
        <v>0.8666935145073293</v>
      </c>
      <c r="I5" s="8">
        <f aca="true" t="shared" si="0" ref="I5:I30">I$4*F5</f>
        <v>0.07912103831832741</v>
      </c>
      <c r="J5" s="8">
        <f aca="true" t="shared" si="1" ref="J5:J30">J$4*G5</f>
        <v>-0.04022875886764233</v>
      </c>
      <c r="K5" s="8">
        <f aca="true" t="shared" si="2" ref="K5:K30">K$4*H5</f>
        <v>0.40966228451250425</v>
      </c>
      <c r="L5" s="8">
        <f>SUM(I5:K5)</f>
        <v>0.4485545639631893</v>
      </c>
    </row>
    <row r="6" spans="1:12" ht="12.75">
      <c r="A6" s="2">
        <v>2</v>
      </c>
      <c r="B6" s="2" t="s">
        <v>11</v>
      </c>
      <c r="C6" s="8">
        <v>-0.10291759998505601</v>
      </c>
      <c r="D6" s="7">
        <v>0.05072861958554808</v>
      </c>
      <c r="E6" s="7">
        <v>0.04584649850471833</v>
      </c>
      <c r="F6" s="8">
        <f aca="true" t="shared" si="3" ref="F6:F30">(C6-C$31)/C$32</f>
        <v>-0.10291759998505592</v>
      </c>
      <c r="G6" s="8">
        <f aca="true" t="shared" si="4" ref="G6:G30">(D6-D$31)/D$32</f>
        <v>1.1190323277450673</v>
      </c>
      <c r="H6" s="8">
        <f aca="true" t="shared" si="5" ref="H6:H30">(E6-E$31)/E$32</f>
        <v>-0.8721674808856241</v>
      </c>
      <c r="I6" s="8">
        <f t="shared" si="0"/>
        <v>-0.05347070276844759</v>
      </c>
      <c r="J6" s="8">
        <f t="shared" si="1"/>
        <v>0.26272210184087436</v>
      </c>
      <c r="K6" s="8">
        <f t="shared" si="2"/>
        <v>-0.41224967848089183</v>
      </c>
      <c r="L6" s="8">
        <f aca="true" t="shared" si="6" ref="L6:L30">SUM(I6:K6)</f>
        <v>-0.20299827940846507</v>
      </c>
    </row>
    <row r="7" spans="1:12" ht="12.75">
      <c r="A7" s="2">
        <v>3</v>
      </c>
      <c r="B7" s="2" t="s">
        <v>12</v>
      </c>
      <c r="C7" s="8">
        <v>-0.12595893453545465</v>
      </c>
      <c r="D7" s="7">
        <v>0.038115291542982196</v>
      </c>
      <c r="E7" s="7">
        <v>0.06583965921655234</v>
      </c>
      <c r="F7" s="8">
        <f t="shared" si="3"/>
        <v>-0.12595893453545456</v>
      </c>
      <c r="G7" s="8">
        <f t="shared" si="4"/>
        <v>-0.5618323169802646</v>
      </c>
      <c r="H7" s="8">
        <f t="shared" si="5"/>
        <v>0.18362755995520927</v>
      </c>
      <c r="I7" s="8">
        <f t="shared" si="0"/>
        <v>-0.06544179761822667</v>
      </c>
      <c r="J7" s="8">
        <f t="shared" si="1"/>
        <v>-0.13190482843030996</v>
      </c>
      <c r="K7" s="8">
        <f t="shared" si="2"/>
        <v>0.08679571780742998</v>
      </c>
      <c r="L7" s="8">
        <f t="shared" si="6"/>
        <v>-0.11055090824110667</v>
      </c>
    </row>
    <row r="8" spans="1:12" ht="12.75">
      <c r="A8" s="2">
        <v>4</v>
      </c>
      <c r="B8" s="2" t="s">
        <v>13</v>
      </c>
      <c r="C8" s="8">
        <v>-1.137128766570742</v>
      </c>
      <c r="D8" s="7">
        <v>0.046410608139003204</v>
      </c>
      <c r="E8" s="7">
        <v>0.02872085048010974</v>
      </c>
      <c r="F8" s="8">
        <f t="shared" si="3"/>
        <v>-1.137128766570742</v>
      </c>
      <c r="G8" s="8">
        <f t="shared" si="4"/>
        <v>0.5436098261243055</v>
      </c>
      <c r="H8" s="8">
        <f t="shared" si="5"/>
        <v>-1.776535455323256</v>
      </c>
      <c r="I8" s="8">
        <f t="shared" si="0"/>
        <v>-0.5907937446615975</v>
      </c>
      <c r="J8" s="8">
        <f t="shared" si="1"/>
        <v>0.12762662218036117</v>
      </c>
      <c r="K8" s="8">
        <f t="shared" si="2"/>
        <v>-0.8397196482529262</v>
      </c>
      <c r="L8" s="8">
        <f t="shared" si="6"/>
        <v>-1.3028867707341627</v>
      </c>
    </row>
    <row r="9" spans="1:12" ht="12.75">
      <c r="A9" s="2">
        <v>5</v>
      </c>
      <c r="B9" s="2" t="s">
        <v>14</v>
      </c>
      <c r="C9" s="8">
        <v>-0.7604638727757127</v>
      </c>
      <c r="D9" s="7">
        <v>0.03244606289614822</v>
      </c>
      <c r="E9" s="7">
        <v>0.06257618235007313</v>
      </c>
      <c r="F9" s="8">
        <f t="shared" si="3"/>
        <v>-0.7604638727757126</v>
      </c>
      <c r="G9" s="8">
        <f t="shared" si="4"/>
        <v>-1.3173193671203458</v>
      </c>
      <c r="H9" s="8">
        <f t="shared" si="5"/>
        <v>0.011290492235441832</v>
      </c>
      <c r="I9" s="8">
        <f t="shared" si="0"/>
        <v>-0.3950979979443462</v>
      </c>
      <c r="J9" s="8">
        <f t="shared" si="1"/>
        <v>-0.30927516957704193</v>
      </c>
      <c r="K9" s="8">
        <f t="shared" si="2"/>
        <v>0.0053367064193055955</v>
      </c>
      <c r="L9" s="8">
        <f t="shared" si="6"/>
        <v>-0.6990364611020825</v>
      </c>
    </row>
    <row r="10" spans="1:12" ht="12.75">
      <c r="A10" s="2">
        <v>6</v>
      </c>
      <c r="B10" s="2" t="s">
        <v>15</v>
      </c>
      <c r="C10" s="8">
        <v>-0.8654516815891056</v>
      </c>
      <c r="D10" s="7">
        <v>0.03987392129261277</v>
      </c>
      <c r="E10" s="7">
        <v>0.05324683273150132</v>
      </c>
      <c r="F10" s="8">
        <f t="shared" si="3"/>
        <v>-0.8654516815891055</v>
      </c>
      <c r="G10" s="8">
        <f t="shared" si="4"/>
        <v>-0.3274755667759897</v>
      </c>
      <c r="H10" s="8">
        <f t="shared" si="5"/>
        <v>-0.48137203389171856</v>
      </c>
      <c r="I10" s="8">
        <f t="shared" si="0"/>
        <v>-0.4496442749677773</v>
      </c>
      <c r="J10" s="8">
        <f t="shared" si="1"/>
        <v>-0.07688345284741384</v>
      </c>
      <c r="K10" s="8">
        <f t="shared" si="2"/>
        <v>-0.22753137505201027</v>
      </c>
      <c r="L10" s="8">
        <f t="shared" si="6"/>
        <v>-0.7540591028672015</v>
      </c>
    </row>
    <row r="11" spans="1:12" ht="12.75">
      <c r="A11" s="2">
        <v>7</v>
      </c>
      <c r="B11" s="2" t="s">
        <v>16</v>
      </c>
      <c r="C11" s="8">
        <v>-1.1548626444595942</v>
      </c>
      <c r="D11" s="7">
        <v>0.03370757248170049</v>
      </c>
      <c r="E11" s="7">
        <v>0.04467425564614864</v>
      </c>
      <c r="F11" s="8">
        <f t="shared" si="3"/>
        <v>-1.1548626444595942</v>
      </c>
      <c r="G11" s="8">
        <f t="shared" si="4"/>
        <v>-1.1492093445964597</v>
      </c>
      <c r="H11" s="8">
        <f t="shared" si="5"/>
        <v>-0.9340710595432196</v>
      </c>
      <c r="I11" s="8">
        <f t="shared" si="0"/>
        <v>-0.6000073574320512</v>
      </c>
      <c r="J11" s="8">
        <f t="shared" si="1"/>
        <v>-0.269806945681321</v>
      </c>
      <c r="K11" s="8">
        <f t="shared" si="2"/>
        <v>-0.4415098044976252</v>
      </c>
      <c r="L11" s="8">
        <f t="shared" si="6"/>
        <v>-1.3113241076109974</v>
      </c>
    </row>
    <row r="12" spans="1:12" ht="12.75">
      <c r="A12" s="2">
        <v>8</v>
      </c>
      <c r="B12" s="2" t="s">
        <v>17</v>
      </c>
      <c r="C12" s="8">
        <v>-0.3797823191158316</v>
      </c>
      <c r="D12" s="7">
        <v>0.049534226501988694</v>
      </c>
      <c r="E12" s="7">
        <v>0.0623560812225246</v>
      </c>
      <c r="F12" s="8">
        <f t="shared" si="3"/>
        <v>-0.3797823191158315</v>
      </c>
      <c r="G12" s="8">
        <f t="shared" si="4"/>
        <v>0.9598663170550737</v>
      </c>
      <c r="H12" s="8">
        <f t="shared" si="5"/>
        <v>-0.0003325663843826532</v>
      </c>
      <c r="I12" s="8">
        <f t="shared" si="0"/>
        <v>-0.1973154009139645</v>
      </c>
      <c r="J12" s="8">
        <f t="shared" si="1"/>
        <v>0.22535371861072642</v>
      </c>
      <c r="K12" s="8">
        <f t="shared" si="2"/>
        <v>-0.00015719502049776698</v>
      </c>
      <c r="L12" s="8">
        <f t="shared" si="6"/>
        <v>0.027881122676264167</v>
      </c>
    </row>
    <row r="13" spans="1:12" ht="12.75">
      <c r="A13" s="2">
        <v>9</v>
      </c>
      <c r="B13" s="2" t="s">
        <v>18</v>
      </c>
      <c r="C13" s="8">
        <v>-0.5553553784267221</v>
      </c>
      <c r="D13" s="7">
        <v>0.030023163271366633</v>
      </c>
      <c r="E13" s="7">
        <v>0.07596365148185544</v>
      </c>
      <c r="F13" s="8">
        <f t="shared" si="3"/>
        <v>-0.555355378426722</v>
      </c>
      <c r="G13" s="8">
        <f t="shared" si="4"/>
        <v>-1.6401973818100501</v>
      </c>
      <c r="H13" s="8">
        <f t="shared" si="5"/>
        <v>0.7182534243334812</v>
      </c>
      <c r="I13" s="8">
        <f t="shared" si="0"/>
        <v>-0.2885341513504576</v>
      </c>
      <c r="J13" s="8">
        <f t="shared" si="1"/>
        <v>-0.38507922684536133</v>
      </c>
      <c r="K13" s="8">
        <f t="shared" si="2"/>
        <v>0.3394987198429009</v>
      </c>
      <c r="L13" s="8">
        <f t="shared" si="6"/>
        <v>-0.334114658352918</v>
      </c>
    </row>
    <row r="14" spans="1:12" ht="12.75">
      <c r="A14" s="2">
        <v>10</v>
      </c>
      <c r="B14" s="2" t="s">
        <v>19</v>
      </c>
      <c r="C14" s="8">
        <v>0.14049941123525211</v>
      </c>
      <c r="D14" s="7">
        <v>0.03547489171545192</v>
      </c>
      <c r="E14" s="7">
        <v>0.06706360598987264</v>
      </c>
      <c r="F14" s="8">
        <f t="shared" si="3"/>
        <v>0.1404994112352522</v>
      </c>
      <c r="G14" s="8">
        <f t="shared" si="4"/>
        <v>-0.9136946250925387</v>
      </c>
      <c r="H14" s="8">
        <f t="shared" si="5"/>
        <v>0.24826150914163447</v>
      </c>
      <c r="I14" s="8">
        <f t="shared" si="0"/>
        <v>0.07299628303023893</v>
      </c>
      <c r="J14" s="8">
        <f t="shared" si="1"/>
        <v>-0.2145137065242212</v>
      </c>
      <c r="K14" s="8">
        <f t="shared" si="2"/>
        <v>0.11734641518495391</v>
      </c>
      <c r="L14" s="8">
        <f t="shared" si="6"/>
        <v>-0.024171008309028366</v>
      </c>
    </row>
    <row r="15" spans="1:12" ht="12.75">
      <c r="A15" s="2">
        <v>11</v>
      </c>
      <c r="B15" s="2" t="s">
        <v>20</v>
      </c>
      <c r="C15" s="8">
        <v>-0.28690167034589914</v>
      </c>
      <c r="D15" s="7">
        <v>0.04210564942266293</v>
      </c>
      <c r="E15" s="7">
        <v>0.054855176462913435</v>
      </c>
      <c r="F15" s="8">
        <f t="shared" si="3"/>
        <v>-0.28690167034589903</v>
      </c>
      <c r="G15" s="8">
        <f t="shared" si="4"/>
        <v>-0.030073255682430505</v>
      </c>
      <c r="H15" s="8">
        <f t="shared" si="5"/>
        <v>-0.39643892301109357</v>
      </c>
      <c r="I15" s="8">
        <f t="shared" si="0"/>
        <v>-0.14905938285642353</v>
      </c>
      <c r="J15" s="8">
        <f t="shared" si="1"/>
        <v>-0.007060483192659031</v>
      </c>
      <c r="K15" s="8">
        <f t="shared" si="2"/>
        <v>-0.18738581996049766</v>
      </c>
      <c r="L15" s="8">
        <f t="shared" si="6"/>
        <v>-0.3435056860095802</v>
      </c>
    </row>
    <row r="16" spans="1:12" ht="12.75">
      <c r="A16" s="2">
        <v>12</v>
      </c>
      <c r="B16" s="2" t="s">
        <v>21</v>
      </c>
      <c r="C16" s="8">
        <v>1.2394224111347936</v>
      </c>
      <c r="D16" s="7">
        <v>0.06431095785358425</v>
      </c>
      <c r="E16" s="7">
        <v>0.09355442459604546</v>
      </c>
      <c r="F16" s="8">
        <f t="shared" si="3"/>
        <v>1.2394224111347936</v>
      </c>
      <c r="G16" s="8">
        <f t="shared" si="4"/>
        <v>2.9290282392442233</v>
      </c>
      <c r="H16" s="8">
        <f t="shared" si="5"/>
        <v>1.6471836363296823</v>
      </c>
      <c r="I16" s="8">
        <f t="shared" si="0"/>
        <v>0.6439402722174272</v>
      </c>
      <c r="J16" s="8">
        <f t="shared" si="1"/>
        <v>0.6876659737937671</v>
      </c>
      <c r="K16" s="8">
        <f t="shared" si="2"/>
        <v>0.7785785865191509</v>
      </c>
      <c r="L16" s="8">
        <f t="shared" si="6"/>
        <v>2.1101848325303454</v>
      </c>
    </row>
    <row r="17" spans="1:12" ht="12.75">
      <c r="A17" s="2">
        <v>13</v>
      </c>
      <c r="B17" s="2" t="s">
        <v>22</v>
      </c>
      <c r="C17" s="8">
        <v>-0.18110182547001616</v>
      </c>
      <c r="D17" s="7">
        <v>0.037038030051745996</v>
      </c>
      <c r="E17" s="7">
        <v>0.05093016397084452</v>
      </c>
      <c r="F17" s="8">
        <f t="shared" si="3"/>
        <v>-0.18110182547001608</v>
      </c>
      <c r="G17" s="8">
        <f t="shared" si="4"/>
        <v>-0.7053892551358719</v>
      </c>
      <c r="H17" s="8">
        <f t="shared" si="5"/>
        <v>-0.6037102386421347</v>
      </c>
      <c r="I17" s="8">
        <f t="shared" si="0"/>
        <v>-0.09409121357218403</v>
      </c>
      <c r="J17" s="8">
        <f t="shared" si="1"/>
        <v>-0.1656085737028717</v>
      </c>
      <c r="K17" s="8">
        <f t="shared" si="2"/>
        <v>-0.28535729344451505</v>
      </c>
      <c r="L17" s="8">
        <f t="shared" si="6"/>
        <v>-0.5450570807195707</v>
      </c>
    </row>
    <row r="18" spans="1:12" ht="12.75">
      <c r="A18" s="2">
        <v>14</v>
      </c>
      <c r="B18" s="2" t="s">
        <v>23</v>
      </c>
      <c r="C18" s="8">
        <v>-0.011771643367148314</v>
      </c>
      <c r="D18" s="7">
        <v>0.05014406860669953</v>
      </c>
      <c r="E18" s="7">
        <v>0.06407297655300495</v>
      </c>
      <c r="F18" s="8">
        <f t="shared" si="3"/>
        <v>-0.011771643367148223</v>
      </c>
      <c r="G18" s="8">
        <f t="shared" si="4"/>
        <v>1.0411344826981204</v>
      </c>
      <c r="H18" s="8">
        <f t="shared" si="5"/>
        <v>0.09033291676211182</v>
      </c>
      <c r="I18" s="8">
        <f t="shared" si="0"/>
        <v>-0.0061159417210695476</v>
      </c>
      <c r="J18" s="8">
        <f t="shared" si="1"/>
        <v>0.24443354567302164</v>
      </c>
      <c r="K18" s="8">
        <f t="shared" si="2"/>
        <v>0.042697895424405725</v>
      </c>
      <c r="L18" s="8">
        <f t="shared" si="6"/>
        <v>0.28101549937635784</v>
      </c>
    </row>
    <row r="19" spans="1:12" ht="12.75">
      <c r="A19" s="2">
        <v>15</v>
      </c>
      <c r="B19" s="2" t="s">
        <v>24</v>
      </c>
      <c r="C19" s="8">
        <v>-0.6523672764703481</v>
      </c>
      <c r="D19" s="7">
        <v>0.04936203846588129</v>
      </c>
      <c r="E19" s="7">
        <v>0.04307651774624562</v>
      </c>
      <c r="F19" s="8">
        <f t="shared" si="3"/>
        <v>-0.652367276470348</v>
      </c>
      <c r="G19" s="8">
        <f t="shared" si="4"/>
        <v>0.9369203680429722</v>
      </c>
      <c r="H19" s="8">
        <f t="shared" si="5"/>
        <v>-1.0184440996840203</v>
      </c>
      <c r="I19" s="8">
        <f t="shared" si="0"/>
        <v>-0.3389365544967308</v>
      </c>
      <c r="J19" s="8">
        <f t="shared" si="1"/>
        <v>0.2199665570393172</v>
      </c>
      <c r="K19" s="8">
        <f t="shared" si="2"/>
        <v>-0.4813906294914453</v>
      </c>
      <c r="L19" s="8">
        <f t="shared" si="6"/>
        <v>-0.6003606269488589</v>
      </c>
    </row>
    <row r="20" spans="1:12" ht="12.75">
      <c r="A20" s="2">
        <v>16</v>
      </c>
      <c r="B20" s="2" t="s">
        <v>25</v>
      </c>
      <c r="C20" s="8">
        <v>-1.373757733929901</v>
      </c>
      <c r="D20" s="7">
        <v>0.041062963210255723</v>
      </c>
      <c r="E20" s="7">
        <v>0.04273218935701409</v>
      </c>
      <c r="F20" s="8">
        <f t="shared" si="3"/>
        <v>-1.373757733929901</v>
      </c>
      <c r="G20" s="8">
        <f t="shared" si="4"/>
        <v>-0.16902265778022207</v>
      </c>
      <c r="H20" s="8">
        <f t="shared" si="5"/>
        <v>-1.036627327989497</v>
      </c>
      <c r="I20" s="8">
        <f t="shared" si="0"/>
        <v>-0.7137340112622907</v>
      </c>
      <c r="J20" s="8">
        <f t="shared" si="1"/>
        <v>-0.039682488887726866</v>
      </c>
      <c r="K20" s="8">
        <f t="shared" si="2"/>
        <v>-0.4899853434505874</v>
      </c>
      <c r="L20" s="8">
        <f t="shared" si="6"/>
        <v>-1.243401843600605</v>
      </c>
    </row>
    <row r="21" spans="1:12" ht="12.75">
      <c r="A21" s="2">
        <v>17</v>
      </c>
      <c r="B21" s="2" t="s">
        <v>26</v>
      </c>
      <c r="C21" s="8">
        <v>-0.04971226280673241</v>
      </c>
      <c r="D21" s="7">
        <v>0.04050748061399325</v>
      </c>
      <c r="E21" s="7">
        <v>0.06898592196138696</v>
      </c>
      <c r="F21" s="8">
        <f t="shared" si="3"/>
        <v>-0.04971226280673232</v>
      </c>
      <c r="G21" s="8">
        <f t="shared" si="4"/>
        <v>-0.2430468212418337</v>
      </c>
      <c r="H21" s="8">
        <f t="shared" si="5"/>
        <v>0.3497748065590178</v>
      </c>
      <c r="I21" s="8">
        <f t="shared" si="0"/>
        <v>-0.025827940302452744</v>
      </c>
      <c r="J21" s="8">
        <f t="shared" si="1"/>
        <v>-0.0570615970059309</v>
      </c>
      <c r="K21" s="8">
        <f t="shared" si="2"/>
        <v>0.16532897030080954</v>
      </c>
      <c r="L21" s="8">
        <f t="shared" si="6"/>
        <v>0.0824394329924259</v>
      </c>
    </row>
    <row r="22" spans="1:12" ht="12.75">
      <c r="A22" s="2">
        <v>18</v>
      </c>
      <c r="B22" s="2" t="s">
        <v>27</v>
      </c>
      <c r="C22" s="8">
        <v>-0.5045892209320367</v>
      </c>
      <c r="D22" s="7">
        <v>0.04401673640167364</v>
      </c>
      <c r="E22" s="7">
        <v>0.048125253070589825</v>
      </c>
      <c r="F22" s="8">
        <f t="shared" si="3"/>
        <v>-0.5045892209320366</v>
      </c>
      <c r="G22" s="8">
        <f t="shared" si="4"/>
        <v>0.22460009659808206</v>
      </c>
      <c r="H22" s="8">
        <f t="shared" si="5"/>
        <v>-0.7518314417461761</v>
      </c>
      <c r="I22" s="8">
        <f t="shared" si="0"/>
        <v>-0.26215866145865413</v>
      </c>
      <c r="J22" s="8">
        <f t="shared" si="1"/>
        <v>0.052730746010542714</v>
      </c>
      <c r="K22" s="8">
        <f t="shared" si="2"/>
        <v>-0.35537012893092745</v>
      </c>
      <c r="L22" s="8">
        <f t="shared" si="6"/>
        <v>-0.5647980443790388</v>
      </c>
    </row>
    <row r="23" spans="1:12" ht="12.75">
      <c r="A23" s="2">
        <v>19</v>
      </c>
      <c r="B23" s="2" t="s">
        <v>28</v>
      </c>
      <c r="C23" s="8">
        <v>-0.5842350390798031</v>
      </c>
      <c r="D23" s="7">
        <v>0.032733173662270264</v>
      </c>
      <c r="E23" s="7">
        <v>0.062446165532129866</v>
      </c>
      <c r="F23" s="8">
        <f t="shared" si="3"/>
        <v>-0.584235039079803</v>
      </c>
      <c r="G23" s="8">
        <f t="shared" si="4"/>
        <v>-1.2790587007628276</v>
      </c>
      <c r="H23" s="8">
        <f t="shared" si="5"/>
        <v>0.004424588760302261</v>
      </c>
      <c r="I23" s="8">
        <f t="shared" si="0"/>
        <v>-0.3035385407946222</v>
      </c>
      <c r="J23" s="8">
        <f t="shared" si="1"/>
        <v>-0.30029247762609984</v>
      </c>
      <c r="K23" s="8">
        <f t="shared" si="2"/>
        <v>0.002091381912098576</v>
      </c>
      <c r="L23" s="8">
        <f t="shared" si="6"/>
        <v>-0.6017396365086235</v>
      </c>
    </row>
    <row r="24" spans="1:12" ht="12.75">
      <c r="A24" s="2">
        <v>20</v>
      </c>
      <c r="B24" s="2" t="s">
        <v>29</v>
      </c>
      <c r="C24" s="8">
        <v>-0.5114282816318892</v>
      </c>
      <c r="D24" s="7">
        <v>0.03881142476534359</v>
      </c>
      <c r="E24" s="7">
        <v>0.05729034293576856</v>
      </c>
      <c r="F24" s="8">
        <f t="shared" si="3"/>
        <v>-0.5114282816318891</v>
      </c>
      <c r="G24" s="8">
        <f t="shared" si="4"/>
        <v>-0.46906491114278387</v>
      </c>
      <c r="H24" s="8">
        <f t="shared" si="5"/>
        <v>-0.26784311353808204</v>
      </c>
      <c r="I24" s="8">
        <f t="shared" si="0"/>
        <v>-0.2657118863876292</v>
      </c>
      <c r="J24" s="8">
        <f t="shared" si="1"/>
        <v>-0.11012525402510952</v>
      </c>
      <c r="K24" s="8">
        <f t="shared" si="2"/>
        <v>-0.12660210321906687</v>
      </c>
      <c r="L24" s="8">
        <f t="shared" si="6"/>
        <v>-0.5024392436318056</v>
      </c>
    </row>
    <row r="25" spans="1:12" ht="12.75">
      <c r="A25" s="2">
        <v>21</v>
      </c>
      <c r="B25" s="2" t="s">
        <v>30</v>
      </c>
      <c r="C25" s="8">
        <v>1.872309510869305</v>
      </c>
      <c r="D25" s="7">
        <v>0.04933637946040035</v>
      </c>
      <c r="E25" s="7">
        <v>0.05981864024983361</v>
      </c>
      <c r="F25" s="8">
        <f t="shared" si="3"/>
        <v>1.872309510869305</v>
      </c>
      <c r="G25" s="8">
        <f t="shared" si="4"/>
        <v>0.9335010234428653</v>
      </c>
      <c r="H25" s="8">
        <f t="shared" si="5"/>
        <v>-0.1343292682569267</v>
      </c>
      <c r="I25" s="8">
        <f t="shared" si="0"/>
        <v>0.972755926690547</v>
      </c>
      <c r="J25" s="8">
        <f t="shared" si="1"/>
        <v>0.21916377647794724</v>
      </c>
      <c r="K25" s="8">
        <f t="shared" si="2"/>
        <v>-0.06349376566214082</v>
      </c>
      <c r="L25" s="8">
        <f t="shared" si="6"/>
        <v>1.1284259375063534</v>
      </c>
    </row>
    <row r="26" spans="1:12" ht="12.75">
      <c r="A26" s="2">
        <v>22</v>
      </c>
      <c r="B26" s="2" t="s">
        <v>31</v>
      </c>
      <c r="C26" s="8">
        <v>1.3891865534399572</v>
      </c>
      <c r="D26" s="7">
        <v>0.04376300041601331</v>
      </c>
      <c r="E26" s="7">
        <v>0.09107971455086562</v>
      </c>
      <c r="F26" s="8">
        <f t="shared" si="3"/>
        <v>1.3891865534399572</v>
      </c>
      <c r="G26" s="8">
        <f t="shared" si="4"/>
        <v>0.19078698669150576</v>
      </c>
      <c r="H26" s="8">
        <f t="shared" si="5"/>
        <v>1.5164996173854766</v>
      </c>
      <c r="I26" s="8">
        <f t="shared" si="0"/>
        <v>0.7217500340048542</v>
      </c>
      <c r="J26" s="8">
        <f t="shared" si="1"/>
        <v>0.04479223424088453</v>
      </c>
      <c r="K26" s="8">
        <f t="shared" si="2"/>
        <v>0.7168078303592973</v>
      </c>
      <c r="L26" s="8">
        <f t="shared" si="6"/>
        <v>1.4833500986050359</v>
      </c>
    </row>
    <row r="27" spans="1:12" ht="12.75">
      <c r="A27" s="2">
        <v>23</v>
      </c>
      <c r="B27" s="2" t="s">
        <v>32</v>
      </c>
      <c r="C27" s="8">
        <v>-0.16266416767799818</v>
      </c>
      <c r="D27" s="7">
        <v>0.0368114245076665</v>
      </c>
      <c r="E27" s="7">
        <v>0.06837177060473602</v>
      </c>
      <c r="F27" s="8">
        <f t="shared" si="3"/>
        <v>-0.1626641676779981</v>
      </c>
      <c r="G27" s="8">
        <f t="shared" si="4"/>
        <v>-0.7355869354036474</v>
      </c>
      <c r="H27" s="8">
        <f t="shared" si="5"/>
        <v>0.3173428181394014</v>
      </c>
      <c r="I27" s="8">
        <f t="shared" si="0"/>
        <v>-0.0845119528851247</v>
      </c>
      <c r="J27" s="8">
        <f t="shared" si="1"/>
        <v>-0.1726982688206664</v>
      </c>
      <c r="K27" s="8">
        <f t="shared" si="2"/>
        <v>0.14999925772667583</v>
      </c>
      <c r="L27" s="8">
        <f t="shared" si="6"/>
        <v>-0.10721096397911528</v>
      </c>
    </row>
    <row r="28" spans="1:12" ht="12.75">
      <c r="A28" s="2">
        <v>24</v>
      </c>
      <c r="B28" s="2" t="s">
        <v>33</v>
      </c>
      <c r="C28" s="8">
        <v>0.9000550170840115</v>
      </c>
      <c r="D28" s="7">
        <v>0.04854806980815391</v>
      </c>
      <c r="E28" s="7">
        <v>0.07251529534913101</v>
      </c>
      <c r="F28" s="8">
        <f t="shared" si="3"/>
        <v>0.9000550170840116</v>
      </c>
      <c r="G28" s="8">
        <f t="shared" si="4"/>
        <v>0.828450094846925</v>
      </c>
      <c r="H28" s="8">
        <f t="shared" si="5"/>
        <v>0.5361532873687165</v>
      </c>
      <c r="I28" s="8">
        <f t="shared" si="0"/>
        <v>0.4676223920955928</v>
      </c>
      <c r="J28" s="8">
        <f t="shared" si="1"/>
        <v>0.1945003238888022</v>
      </c>
      <c r="K28" s="8">
        <f t="shared" si="2"/>
        <v>0.2534249730450708</v>
      </c>
      <c r="L28" s="8">
        <f t="shared" si="6"/>
        <v>0.9155476890294658</v>
      </c>
    </row>
    <row r="29" spans="1:12" ht="12.75">
      <c r="A29" s="2">
        <v>25</v>
      </c>
      <c r="B29" s="2" t="s">
        <v>34</v>
      </c>
      <c r="C29" s="8">
        <v>2.9842690013352398</v>
      </c>
      <c r="D29" s="7">
        <v>0.039309217683949925</v>
      </c>
      <c r="E29" s="7">
        <v>0.11760851800453559</v>
      </c>
      <c r="F29" s="8">
        <f t="shared" si="3"/>
        <v>2.9842690013352398</v>
      </c>
      <c r="G29" s="8">
        <f t="shared" si="4"/>
        <v>-0.4027285315246248</v>
      </c>
      <c r="H29" s="8">
        <f t="shared" si="5"/>
        <v>2.9174276411995064</v>
      </c>
      <c r="I29" s="8">
        <f t="shared" si="0"/>
        <v>1.5504730072860125</v>
      </c>
      <c r="J29" s="8">
        <f t="shared" si="1"/>
        <v>-0.09455105420112797</v>
      </c>
      <c r="K29" s="8">
        <f t="shared" si="2"/>
        <v>1.3789881340846346</v>
      </c>
      <c r="L29" s="8">
        <f t="shared" si="6"/>
        <v>2.834910087169519</v>
      </c>
    </row>
    <row r="30" spans="1:12" ht="12.75">
      <c r="A30" s="2">
        <v>26</v>
      </c>
      <c r="B30" s="2" t="s">
        <v>35</v>
      </c>
      <c r="C30" s="8">
        <v>0.7224203955781888</v>
      </c>
      <c r="D30" s="7">
        <v>0.04539387784709125</v>
      </c>
      <c r="E30" s="7">
        <v>0.040896561729290584</v>
      </c>
      <c r="F30" s="8">
        <f t="shared" si="3"/>
        <v>0.7224203955781889</v>
      </c>
      <c r="G30" s="8">
        <f t="shared" si="4"/>
        <v>0.4081193358168469</v>
      </c>
      <c r="H30" s="8">
        <f t="shared" si="5"/>
        <v>-1.1335628037811643</v>
      </c>
      <c r="I30" s="8">
        <f t="shared" si="0"/>
        <v>0.37533255975105007</v>
      </c>
      <c r="J30" s="8">
        <f t="shared" si="1"/>
        <v>0.09581668647925823</v>
      </c>
      <c r="K30" s="8">
        <f t="shared" si="2"/>
        <v>-0.5358040876760989</v>
      </c>
      <c r="L30" s="8">
        <f t="shared" si="6"/>
        <v>-0.06465484144579059</v>
      </c>
    </row>
    <row r="31" spans="1:12" ht="12.75">
      <c r="A31" s="2"/>
      <c r="B31" s="1" t="s">
        <v>36</v>
      </c>
      <c r="C31" s="10">
        <f aca="true" t="shared" si="7" ref="C31:L31">AVERAGE(C5:C30)</f>
        <v>-8.967185968126265E-17</v>
      </c>
      <c r="D31" s="9">
        <f t="shared" si="7"/>
        <v>0.04233132127578971</v>
      </c>
      <c r="E31" s="9">
        <f t="shared" si="7"/>
        <v>0.06236237889670672</v>
      </c>
      <c r="F31" s="10">
        <f t="shared" si="7"/>
        <v>-1.708035422500241E-17</v>
      </c>
      <c r="G31" s="10">
        <f t="shared" si="7"/>
        <v>-1.4731805519064577E-16</v>
      </c>
      <c r="H31" s="10">
        <f t="shared" si="7"/>
        <v>5.636516894250794E-16</v>
      </c>
      <c r="I31" s="10">
        <f t="shared" si="7"/>
        <v>1.2810265668751807E-17</v>
      </c>
      <c r="J31" s="10">
        <f t="shared" si="7"/>
        <v>-3.629575272813012E-17</v>
      </c>
      <c r="K31" s="10">
        <f t="shared" si="7"/>
        <v>2.8609593326879036E-16</v>
      </c>
      <c r="L31" s="10">
        <f t="shared" si="7"/>
        <v>2.4766513626253493E-16</v>
      </c>
    </row>
    <row r="32" spans="1:12" ht="11.25" customHeight="1">
      <c r="A32" s="2"/>
      <c r="B32" s="1" t="s">
        <v>37</v>
      </c>
      <c r="C32" s="10">
        <f aca="true" t="shared" si="8" ref="C32:L32">STDEV(C5:C30)</f>
        <v>1</v>
      </c>
      <c r="D32" s="9">
        <f t="shared" si="8"/>
        <v>0.007504071242230816</v>
      </c>
      <c r="E32" s="9">
        <f t="shared" si="8"/>
        <v>0.01893659274617495</v>
      </c>
      <c r="F32" s="10">
        <f t="shared" si="8"/>
        <v>1</v>
      </c>
      <c r="G32" s="10">
        <f t="shared" si="8"/>
        <v>1.0000000000000004</v>
      </c>
      <c r="H32" s="10">
        <f t="shared" si="8"/>
        <v>0.9999999999999998</v>
      </c>
      <c r="I32" s="10">
        <f t="shared" si="8"/>
        <v>0.5195486756027324</v>
      </c>
      <c r="J32" s="10">
        <f t="shared" si="8"/>
        <v>0.2347761501852935</v>
      </c>
      <c r="K32" s="10">
        <f t="shared" si="8"/>
        <v>0.4726726087772516</v>
      </c>
      <c r="L32" s="10">
        <f t="shared" si="8"/>
        <v>0.9999999999999998</v>
      </c>
    </row>
  </sheetData>
  <mergeCells count="4">
    <mergeCell ref="C2:E2"/>
    <mergeCell ref="F2:H2"/>
    <mergeCell ref="I2:K2"/>
    <mergeCell ref="L2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2007-04-20T14:41:54Z</dcterms:created>
  <dcterms:modified xsi:type="dcterms:W3CDTF">2007-07-12T12:34:17Z</dcterms:modified>
  <cp:category/>
  <cp:version/>
  <cp:contentType/>
  <cp:contentStatus/>
</cp:coreProperties>
</file>